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35" yWindow="165" windowWidth="15015" windowHeight="12600"/>
  </bookViews>
  <sheets>
    <sheet name="List1 (2)" sheetId="1" r:id="rId1"/>
  </sheets>
  <calcPr calcId="145621"/>
</workbook>
</file>

<file path=xl/calcChain.xml><?xml version="1.0" encoding="utf-8"?>
<calcChain xmlns="http://schemas.openxmlformats.org/spreadsheetml/2006/main">
  <c r="F14" i="1" l="1"/>
  <c r="G14" i="1" s="1"/>
  <c r="D13" i="1" l="1"/>
  <c r="E13" i="1" s="1"/>
  <c r="D11" i="1"/>
  <c r="E11" i="1" s="1"/>
  <c r="F6" i="1"/>
  <c r="G6" i="1" s="1"/>
  <c r="F7" i="1"/>
  <c r="G7" i="1" s="1"/>
  <c r="F8" i="1"/>
  <c r="G8" i="1" s="1"/>
  <c r="F11" i="1"/>
  <c r="G11" i="1" s="1"/>
  <c r="F13" i="1"/>
  <c r="G13" i="1" s="1"/>
  <c r="F5" i="1"/>
  <c r="D8" i="1"/>
  <c r="E8" i="1" s="1"/>
  <c r="D7" i="1"/>
  <c r="E7" i="1" s="1"/>
  <c r="D6" i="1"/>
  <c r="E6" i="1" s="1"/>
  <c r="D5" i="1"/>
  <c r="E5" i="1"/>
  <c r="B19" i="1" l="1"/>
  <c r="G5" i="1"/>
  <c r="F17" i="1"/>
  <c r="G17" i="1" l="1"/>
  <c r="B22" i="1" s="1"/>
  <c r="B21" i="1" l="1"/>
  <c r="D14" i="1" s="1"/>
  <c r="E14" i="1" s="1"/>
</calcChain>
</file>

<file path=xl/sharedStrings.xml><?xml version="1.0" encoding="utf-8"?>
<sst xmlns="http://schemas.openxmlformats.org/spreadsheetml/2006/main" count="22" uniqueCount="22">
  <si>
    <t>NEUMANN - příslušenství</t>
  </si>
  <si>
    <t>DPH</t>
  </si>
  <si>
    <t>Cena za kus s DPH</t>
  </si>
  <si>
    <t>Celková cena bez DPH</t>
  </si>
  <si>
    <t>Sazba DPH</t>
  </si>
  <si>
    <t>Celková výše DPH</t>
  </si>
  <si>
    <t>Celková cena s DPH</t>
  </si>
  <si>
    <t>Cena celkem bez DPH</t>
  </si>
  <si>
    <t>Cena celkem s DPH</t>
  </si>
  <si>
    <t>Cena za kus bez DPH</t>
  </si>
  <si>
    <t>Počet kusů</t>
  </si>
  <si>
    <t>Výrobce / model</t>
  </si>
  <si>
    <t>Zeleně označené vyplní uchazeč</t>
  </si>
  <si>
    <t>NEUMANN U 87i mt</t>
  </si>
  <si>
    <t>EA 87mt (elastic suspension)</t>
  </si>
  <si>
    <t xml:space="preserve">A20 (elastic suspension) </t>
  </si>
  <si>
    <t>SCHOEPS - příslušenství</t>
  </si>
  <si>
    <t>NEUMANN TLM 170R mt</t>
  </si>
  <si>
    <t>SCHOEPS colette set stereo set MK2H</t>
  </si>
  <si>
    <t>SCHOEPS colette set stereo set MK4</t>
  </si>
  <si>
    <t>EA 170mt (elastic suspension)</t>
  </si>
  <si>
    <t xml:space="preserve">Příloha č.2 - Tabulka pro výpočet nabídkové ceny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</si>
</sst>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#,##0.00\ &quot;Kč&quot;;\-#,##0.00\ &quot;Kč&quot;"/>
    <numFmt numFmtId="164" formatCode="#,##0.00\ &quot;Kč&quot;"/>
  </numFmts>
  <fonts count="7" x14ac:knownFonts="1">
    <font>
      <sz val="10"/>
      <name val="Arial"/>
      <charset val="238"/>
    </font>
    <font>
      <u/>
      <sz val="10"/>
      <color indexed="12"/>
      <name val="Arial"/>
      <charset val="238"/>
    </font>
    <font>
      <sz val="8"/>
      <name val="Arial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/>
    <xf numFmtId="0" fontId="0" fillId="0" borderId="2" xfId="0" applyBorder="1"/>
    <xf numFmtId="0" fontId="0" fillId="0" borderId="0" xfId="0" applyBorder="1"/>
    <xf numFmtId="164" fontId="0" fillId="0" borderId="5" xfId="0" applyNumberFormat="1" applyBorder="1"/>
    <xf numFmtId="0" fontId="6" fillId="0" borderId="0" xfId="0" applyFont="1" applyFill="1" applyBorder="1"/>
    <xf numFmtId="0" fontId="6" fillId="0" borderId="0" xfId="0" applyFont="1"/>
    <xf numFmtId="0" fontId="3" fillId="0" borderId="5" xfId="0" applyFont="1" applyBorder="1" applyAlignment="1">
      <alignment horizontal="center" vertical="center"/>
    </xf>
    <xf numFmtId="0" fontId="0" fillId="0" borderId="5" xfId="0" applyBorder="1"/>
    <xf numFmtId="164" fontId="0" fillId="0" borderId="0" xfId="0" applyNumberFormat="1" applyBorder="1"/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Fill="1" applyBorder="1" applyAlignment="1">
      <alignment horizontal="right"/>
    </xf>
    <xf numFmtId="0" fontId="5" fillId="0" borderId="6" xfId="0" applyFont="1" applyFill="1" applyBorder="1" applyAlignment="1">
      <alignment horizontal="right"/>
    </xf>
    <xf numFmtId="0" fontId="5" fillId="0" borderId="7" xfId="0" applyFont="1" applyFill="1" applyBorder="1" applyAlignment="1">
      <alignment horizontal="right"/>
    </xf>
    <xf numFmtId="0" fontId="3" fillId="0" borderId="0" xfId="0" applyFont="1" applyAlignment="1">
      <alignment vertical="center"/>
    </xf>
    <xf numFmtId="0" fontId="5" fillId="0" borderId="0" xfId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0" xfId="1" applyFont="1" applyFill="1" applyBorder="1" applyAlignment="1" applyProtection="1"/>
    <xf numFmtId="0" fontId="0" fillId="0" borderId="0" xfId="0" applyBorder="1" applyAlignment="1">
      <alignment horizontal="center"/>
    </xf>
    <xf numFmtId="0" fontId="0" fillId="0" borderId="8" xfId="0" applyBorder="1"/>
    <xf numFmtId="0" fontId="4" fillId="0" borderId="7" xfId="0" applyFont="1" applyFill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4" fillId="0" borderId="9" xfId="0" applyFont="1" applyFill="1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/>
      <protection locked="0"/>
    </xf>
    <xf numFmtId="164" fontId="0" fillId="0" borderId="11" xfId="0" applyNumberFormat="1" applyBorder="1" applyProtection="1"/>
    <xf numFmtId="164" fontId="0" fillId="0" borderId="12" xfId="0" applyNumberFormat="1" applyBorder="1" applyProtection="1"/>
    <xf numFmtId="164" fontId="0" fillId="0" borderId="13" xfId="0" applyNumberFormat="1" applyBorder="1" applyProtection="1"/>
    <xf numFmtId="164" fontId="0" fillId="0" borderId="14" xfId="0" applyNumberFormat="1" applyBorder="1" applyProtection="1"/>
    <xf numFmtId="164" fontId="0" fillId="0" borderId="0" xfId="0" applyNumberFormat="1" applyBorder="1" applyProtection="1"/>
    <xf numFmtId="164" fontId="0" fillId="0" borderId="5" xfId="0" applyNumberFormat="1" applyBorder="1" applyProtection="1"/>
    <xf numFmtId="164" fontId="0" fillId="0" borderId="9" xfId="0" applyNumberFormat="1" applyBorder="1" applyProtection="1"/>
    <xf numFmtId="164" fontId="0" fillId="0" borderId="4" xfId="0" applyNumberFormat="1" applyBorder="1" applyProtection="1"/>
    <xf numFmtId="164" fontId="0" fillId="0" borderId="15" xfId="0" applyNumberFormat="1" applyBorder="1" applyProtection="1"/>
    <xf numFmtId="164" fontId="0" fillId="0" borderId="4" xfId="0" applyNumberFormat="1" applyFill="1" applyBorder="1" applyProtection="1"/>
    <xf numFmtId="164" fontId="0" fillId="0" borderId="16" xfId="0" applyNumberFormat="1" applyBorder="1" applyProtection="1"/>
    <xf numFmtId="164" fontId="0" fillId="2" borderId="11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7" fontId="0" fillId="2" borderId="4" xfId="0" applyNumberFormat="1" applyFill="1" applyBorder="1" applyProtection="1">
      <protection locked="0"/>
    </xf>
    <xf numFmtId="0" fontId="6" fillId="0" borderId="19" xfId="1" applyFont="1" applyBorder="1" applyAlignment="1" applyProtection="1"/>
    <xf numFmtId="0" fontId="6" fillId="0" borderId="19" xfId="0" applyFont="1" applyBorder="1"/>
    <xf numFmtId="0" fontId="6" fillId="0" borderId="20" xfId="0" applyFont="1" applyBorder="1"/>
    <xf numFmtId="0" fontId="6" fillId="0" borderId="4" xfId="1" applyFont="1" applyFill="1" applyBorder="1" applyAlignment="1" applyProtection="1"/>
    <xf numFmtId="0" fontId="5" fillId="0" borderId="4" xfId="1" applyFont="1" applyFill="1" applyBorder="1" applyAlignment="1" applyProtection="1">
      <alignment horizontal="center"/>
    </xf>
    <xf numFmtId="0" fontId="0" fillId="0" borderId="1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6" fillId="0" borderId="11" xfId="0" applyFont="1" applyFill="1" applyBorder="1"/>
    <xf numFmtId="0" fontId="6" fillId="0" borderId="21" xfId="0" applyFont="1" applyFill="1" applyBorder="1"/>
    <xf numFmtId="0" fontId="6" fillId="0" borderId="5" xfId="0" applyFont="1" applyBorder="1"/>
    <xf numFmtId="0" fontId="6" fillId="0" borderId="22" xfId="0" applyFont="1" applyBorder="1"/>
    <xf numFmtId="164" fontId="0" fillId="2" borderId="6" xfId="0" applyNumberFormat="1" applyFill="1" applyBorder="1" applyProtection="1">
      <protection locked="0"/>
    </xf>
    <xf numFmtId="164" fontId="0" fillId="0" borderId="6" xfId="0" applyNumberFormat="1" applyBorder="1" applyProtection="1"/>
    <xf numFmtId="164" fontId="0" fillId="0" borderId="23" xfId="0" applyNumberFormat="1" applyBorder="1" applyProtection="1"/>
    <xf numFmtId="0" fontId="5" fillId="2" borderId="0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164" fontId="0" fillId="0" borderId="9" xfId="0" applyNumberFormat="1" applyBorder="1" applyAlignment="1"/>
    <xf numFmtId="164" fontId="0" fillId="0" borderId="16" xfId="0" applyNumberFormat="1" applyBorder="1" applyAlignment="1"/>
    <xf numFmtId="164" fontId="0" fillId="0" borderId="17" xfId="0" applyNumberFormat="1" applyBorder="1" applyAlignment="1"/>
    <xf numFmtId="0" fontId="0" fillId="0" borderId="18" xfId="0" applyBorder="1" applyAlignment="1"/>
    <xf numFmtId="9" fontId="0" fillId="2" borderId="9" xfId="0" applyNumberFormat="1" applyFill="1" applyBorder="1" applyAlignment="1" applyProtection="1">
      <protection locked="0"/>
    </xf>
    <xf numFmtId="9" fontId="0" fillId="2" borderId="16" xfId="0" applyNumberFormat="1" applyFill="1" applyBorder="1" applyAlignment="1" applyProtection="1">
      <protection locked="0"/>
    </xf>
    <xf numFmtId="164" fontId="0" fillId="0" borderId="2" xfId="0" applyNumberFormat="1" applyBorder="1" applyAlignment="1"/>
    <xf numFmtId="164" fontId="0" fillId="0" borderId="8" xfId="0" applyNumberFormat="1" applyBorder="1" applyAlignment="1"/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showGridLines="0" tabSelected="1" zoomScaleNormal="100" workbookViewId="0">
      <selection activeCell="A2" sqref="A2"/>
    </sheetView>
  </sheetViews>
  <sheetFormatPr defaultRowHeight="12.75" x14ac:dyDescent="0.2"/>
  <cols>
    <col min="1" max="1" width="47.85546875" customWidth="1"/>
    <col min="2" max="2" width="7" customWidth="1"/>
    <col min="3" max="3" width="13.7109375" customWidth="1"/>
    <col min="4" max="4" width="12" bestFit="1" customWidth="1"/>
    <col min="5" max="5" width="14.7109375" customWidth="1"/>
    <col min="6" max="6" width="15.7109375" customWidth="1"/>
    <col min="7" max="7" width="15.85546875" customWidth="1"/>
  </cols>
  <sheetData>
    <row r="1" spans="1:8" ht="41.25" customHeight="1" x14ac:dyDescent="0.2"/>
    <row r="2" spans="1:8" ht="72.75" customHeight="1" thickBot="1" x14ac:dyDescent="0.25">
      <c r="A2" s="14" t="s">
        <v>21</v>
      </c>
      <c r="B2" s="6"/>
      <c r="E2" s="7"/>
      <c r="F2" s="7"/>
    </row>
    <row r="3" spans="1:8" ht="13.5" customHeight="1" x14ac:dyDescent="0.2">
      <c r="A3" s="69" t="s">
        <v>11</v>
      </c>
      <c r="B3" s="67" t="s">
        <v>10</v>
      </c>
      <c r="C3" s="67" t="s">
        <v>9</v>
      </c>
      <c r="D3" s="71" t="s">
        <v>1</v>
      </c>
      <c r="E3" s="65" t="s">
        <v>2</v>
      </c>
      <c r="F3" s="65" t="s">
        <v>7</v>
      </c>
      <c r="G3" s="65" t="s">
        <v>8</v>
      </c>
      <c r="H3" s="2"/>
    </row>
    <row r="4" spans="1:8" ht="13.5" customHeight="1" thickBot="1" x14ac:dyDescent="0.25">
      <c r="A4" s="70"/>
      <c r="B4" s="68"/>
      <c r="C4" s="68"/>
      <c r="D4" s="72"/>
      <c r="E4" s="66"/>
      <c r="F4" s="66"/>
      <c r="G4" s="66"/>
    </row>
    <row r="5" spans="1:8" ht="12.75" customHeight="1" x14ac:dyDescent="0.2">
      <c r="A5" s="39" t="s">
        <v>13</v>
      </c>
      <c r="B5" s="44">
        <v>1</v>
      </c>
      <c r="C5" s="35"/>
      <c r="D5" s="24">
        <f>C5*(1+B20)-C5</f>
        <v>0</v>
      </c>
      <c r="E5" s="24">
        <f>C5+D5</f>
        <v>0</v>
      </c>
      <c r="F5" s="24">
        <f>B5*C5</f>
        <v>0</v>
      </c>
      <c r="G5" s="25">
        <f>F5*(1+B20)</f>
        <v>0</v>
      </c>
    </row>
    <row r="6" spans="1:8" ht="12.75" customHeight="1" x14ac:dyDescent="0.2">
      <c r="A6" s="40" t="s">
        <v>17</v>
      </c>
      <c r="B6" s="45">
        <v>8</v>
      </c>
      <c r="C6" s="36"/>
      <c r="D6" s="26">
        <f>C6*(1+B20)-C6</f>
        <v>0</v>
      </c>
      <c r="E6" s="26">
        <f t="shared" ref="E6:E14" si="0">C6+D6</f>
        <v>0</v>
      </c>
      <c r="F6" s="26">
        <f>B6*C6</f>
        <v>0</v>
      </c>
      <c r="G6" s="27">
        <f>F6*(1+B20)</f>
        <v>0</v>
      </c>
    </row>
    <row r="7" spans="1:8" ht="12.75" customHeight="1" x14ac:dyDescent="0.2">
      <c r="A7" s="41" t="s">
        <v>18</v>
      </c>
      <c r="B7" s="45">
        <v>1</v>
      </c>
      <c r="C7" s="36"/>
      <c r="D7" s="26">
        <f>C7*(1+B20)-C7</f>
        <v>0</v>
      </c>
      <c r="E7" s="26">
        <f t="shared" si="0"/>
        <v>0</v>
      </c>
      <c r="F7" s="26">
        <f>B7*C7</f>
        <v>0</v>
      </c>
      <c r="G7" s="25">
        <f>F7*(1+B20)</f>
        <v>0</v>
      </c>
    </row>
    <row r="8" spans="1:8" ht="12.75" customHeight="1" thickBot="1" x14ac:dyDescent="0.25">
      <c r="A8" s="51" t="s">
        <v>19</v>
      </c>
      <c r="B8" s="46">
        <v>7</v>
      </c>
      <c r="C8" s="52"/>
      <c r="D8" s="53">
        <f>C8*(1+B20)-C8</f>
        <v>0</v>
      </c>
      <c r="E8" s="53">
        <f t="shared" si="0"/>
        <v>0</v>
      </c>
      <c r="F8" s="53">
        <f>B8*C8</f>
        <v>0</v>
      </c>
      <c r="G8" s="54">
        <f>F8*(1+B20)</f>
        <v>0</v>
      </c>
    </row>
    <row r="9" spans="1:8" ht="17.25" customHeight="1" thickBot="1" x14ac:dyDescent="0.25">
      <c r="A9" s="50"/>
      <c r="B9" s="47"/>
      <c r="C9" s="8"/>
      <c r="D9" s="28"/>
      <c r="E9" s="28"/>
      <c r="F9" s="28"/>
      <c r="G9" s="28"/>
    </row>
    <row r="10" spans="1:8" ht="15.75" thickBot="1" x14ac:dyDescent="0.25">
      <c r="A10" s="43" t="s">
        <v>16</v>
      </c>
      <c r="B10" s="20"/>
      <c r="C10" s="3"/>
      <c r="D10" s="28"/>
      <c r="E10" s="29"/>
      <c r="F10" s="29"/>
      <c r="G10" s="29"/>
      <c r="H10" s="2"/>
    </row>
    <row r="11" spans="1:8" ht="13.5" thickBot="1" x14ac:dyDescent="0.25">
      <c r="A11" s="42" t="s">
        <v>15</v>
      </c>
      <c r="B11" s="21">
        <v>20</v>
      </c>
      <c r="C11" s="37"/>
      <c r="D11" s="30">
        <f>C11*(1+B20)-C11</f>
        <v>0</v>
      </c>
      <c r="E11" s="30">
        <f t="shared" si="0"/>
        <v>0</v>
      </c>
      <c r="F11" s="30">
        <f>B11*C11</f>
        <v>0</v>
      </c>
      <c r="G11" s="31">
        <f>F11*(1+B20)</f>
        <v>0</v>
      </c>
    </row>
    <row r="12" spans="1:8" ht="15.75" thickBot="1" x14ac:dyDescent="0.25">
      <c r="A12" s="9" t="s">
        <v>0</v>
      </c>
      <c r="B12" s="22"/>
      <c r="C12" s="2"/>
      <c r="D12" s="32"/>
      <c r="E12" s="32"/>
      <c r="F12" s="32"/>
      <c r="G12" s="32"/>
      <c r="H12" s="2"/>
    </row>
    <row r="13" spans="1:8" ht="13.5" thickBot="1" x14ac:dyDescent="0.25">
      <c r="A13" s="48" t="s">
        <v>14</v>
      </c>
      <c r="B13" s="23">
        <v>1</v>
      </c>
      <c r="C13" s="38"/>
      <c r="D13" s="33">
        <f>C13*(1+B20)-C13</f>
        <v>0</v>
      </c>
      <c r="E13" s="34">
        <f t="shared" si="0"/>
        <v>0</v>
      </c>
      <c r="F13" s="34">
        <f>B13*C13</f>
        <v>0</v>
      </c>
      <c r="G13" s="34">
        <f>F13*(1+B20)</f>
        <v>0</v>
      </c>
    </row>
    <row r="14" spans="1:8" ht="13.5" thickBot="1" x14ac:dyDescent="0.25">
      <c r="A14" s="49" t="s">
        <v>20</v>
      </c>
      <c r="B14" s="23">
        <v>8</v>
      </c>
      <c r="C14" s="38"/>
      <c r="D14" s="33">
        <f>C14*(1+B21)-C14</f>
        <v>0</v>
      </c>
      <c r="E14" s="34">
        <f t="shared" si="0"/>
        <v>0</v>
      </c>
      <c r="F14" s="34">
        <f>B14*C14</f>
        <v>0</v>
      </c>
      <c r="G14" s="34">
        <f>F14*(1+B20)</f>
        <v>0</v>
      </c>
    </row>
    <row r="15" spans="1:8" ht="15" x14ac:dyDescent="0.2">
      <c r="A15" s="15"/>
      <c r="B15" s="16"/>
      <c r="C15" s="2"/>
      <c r="D15" s="8"/>
      <c r="E15" s="8"/>
      <c r="F15" s="8"/>
      <c r="G15" s="8"/>
      <c r="H15" s="2"/>
    </row>
    <row r="16" spans="1:8" x14ac:dyDescent="0.2">
      <c r="A16" s="17"/>
      <c r="B16" s="18"/>
      <c r="C16" s="8"/>
      <c r="D16" s="8"/>
      <c r="E16" s="8"/>
      <c r="F16" s="8"/>
      <c r="G16" s="8"/>
    </row>
    <row r="17" spans="1:7" ht="12" hidden="1" customHeight="1" x14ac:dyDescent="0.2">
      <c r="D17" s="1"/>
      <c r="E17" s="7"/>
      <c r="F17" s="8">
        <f>SUM(F5:F16)</f>
        <v>0</v>
      </c>
      <c r="G17" s="19">
        <f>SUM(G5:G16)</f>
        <v>0</v>
      </c>
    </row>
    <row r="18" spans="1:7" ht="12" customHeight="1" thickBot="1" x14ac:dyDescent="0.25">
      <c r="D18" s="2"/>
      <c r="F18" s="8"/>
      <c r="G18" s="2"/>
    </row>
    <row r="19" spans="1:7" ht="13.5" thickBot="1" x14ac:dyDescent="0.25">
      <c r="A19" s="10" t="s">
        <v>3</v>
      </c>
      <c r="B19" s="59">
        <f>SUM(F5:F8,F11,F13:F13,F16)</f>
        <v>0</v>
      </c>
      <c r="C19" s="60"/>
    </row>
    <row r="20" spans="1:7" ht="13.5" thickBot="1" x14ac:dyDescent="0.25">
      <c r="A20" s="11" t="s">
        <v>4</v>
      </c>
      <c r="B20" s="61">
        <v>0.1</v>
      </c>
      <c r="C20" s="62"/>
    </row>
    <row r="21" spans="1:7" ht="13.5" thickBot="1" x14ac:dyDescent="0.25">
      <c r="A21" s="12" t="s">
        <v>5</v>
      </c>
      <c r="B21" s="63">
        <f>G17-F17</f>
        <v>0</v>
      </c>
      <c r="C21" s="64"/>
      <c r="D21" s="2"/>
    </row>
    <row r="22" spans="1:7" ht="13.5" thickBot="1" x14ac:dyDescent="0.25">
      <c r="A22" s="13" t="s">
        <v>6</v>
      </c>
      <c r="B22" s="57">
        <f>G17</f>
        <v>0</v>
      </c>
      <c r="C22" s="58"/>
    </row>
    <row r="23" spans="1:7" x14ac:dyDescent="0.2">
      <c r="A23" s="4"/>
    </row>
    <row r="24" spans="1:7" x14ac:dyDescent="0.2">
      <c r="A24" s="5"/>
    </row>
    <row r="25" spans="1:7" x14ac:dyDescent="0.2">
      <c r="A25" s="55" t="s">
        <v>12</v>
      </c>
      <c r="B25" s="56"/>
    </row>
  </sheetData>
  <sheetProtection selectLockedCells="1"/>
  <protectedRanges>
    <protectedRange sqref="C5:C8 B20" name="Oblast1"/>
  </protectedRanges>
  <mergeCells count="12">
    <mergeCell ref="F3:F4"/>
    <mergeCell ref="G3:G4"/>
    <mergeCell ref="C3:C4"/>
    <mergeCell ref="B3:B4"/>
    <mergeCell ref="A3:A4"/>
    <mergeCell ref="D3:D4"/>
    <mergeCell ref="E3:E4"/>
    <mergeCell ref="A25:B25"/>
    <mergeCell ref="B22:C22"/>
    <mergeCell ref="B19:C19"/>
    <mergeCell ref="B20:C20"/>
    <mergeCell ref="B21:C21"/>
  </mergeCells>
  <phoneticPr fontId="2" type="noConversion"/>
  <pageMargins left="0.57999999999999996" right="0" top="0.13" bottom="0.45" header="0.43" footer="0.23"/>
  <pageSetup paperSize="9" scale="9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1914DE6EFF1124C9E4F2406543D12F4" ma:contentTypeVersion="" ma:contentTypeDescription="Vytvoří nový dokument" ma:contentTypeScope="" ma:versionID="2f02a8c396c31836193433a56a3e4354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24607C6-D7A5-4384-A0EB-DBFAF04077BD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DDFCF270-F21E-4544-B638-261695C1BC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0CB15CB-EAA8-4929-853C-73DB2D4697B8}">
  <ds:schemaRefs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purl.org/dc/elements/1.1/"/>
    <ds:schemaRef ds:uri="http://purl.org/dc/terms/"/>
    <ds:schemaRef ds:uri="http://www.w3.org/XML/1998/namespace"/>
    <ds:schemaRef ds:uri="$ListId:dokumentyvz;"/>
  </ds:schemaRefs>
</ds:datastoreItem>
</file>

<file path=customXml/itemProps4.xml><?xml version="1.0" encoding="utf-8"?>
<ds:datastoreItem xmlns:ds="http://schemas.openxmlformats.org/officeDocument/2006/customXml" ds:itemID="{646F3EE3-0A2C-493E-A995-76776168D4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 (2)</vt:lpstr>
    </vt:vector>
  </TitlesOfParts>
  <Company>Český rozhlas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Kraus Libor</cp:lastModifiedBy>
  <cp:lastPrinted>2016-09-23T12:12:50Z</cp:lastPrinted>
  <dcterms:created xsi:type="dcterms:W3CDTF">2013-01-22T09:28:07Z</dcterms:created>
  <dcterms:modified xsi:type="dcterms:W3CDTF">2016-11-03T14:33:57Z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0x010100A1914DE6EFF1124C9E4F2406543D12F4</vt:lpwstr>
  </property>
</Properties>
</file>